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00"/>
    <numFmt numFmtId="165" formatCode="#,##0.000&quot; €&quot;"/>
    <numFmt numFmtId="166" formatCode="#,##0&quot; €&quot;"/>
    <numFmt numFmtId="167" formatCode="0.0"/>
    <numFmt numFmtId="168" formatCode="#,##0.00&quot; €&quot;"/>
    <numFmt numFmtId="169" formatCode="#,##0.0"/>
  </numFmts>
  <fonts count="7">
    <font>
      <name val="Calibri"/>
      <family val="2"/>
      <color theme="1"/>
      <sz val="11"/>
      <scheme val="minor"/>
    </font>
    <font>
      <b val="1"/>
    </font>
    <font>
      <b val="1"/>
      <color rgb="001F4E79"/>
      <sz val="15"/>
    </font>
    <font>
      <i val="1"/>
      <color rgb="00595959"/>
    </font>
    <font>
      <b val="1"/>
      <color rgb="00FFFFFF"/>
      <sz val="12"/>
    </font>
    <font>
      <i val="1"/>
      <color rgb="00595959"/>
      <sz val="10"/>
    </font>
    <font>
      <b val="1"/>
      <color rgb="00FFFFFF"/>
      <sz val="14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70AD47"/>
      </patternFill>
    </fill>
    <fill>
      <patternFill patternType="solid">
        <fgColor rgb="00C6E0B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1" fillId="0" borderId="1" pivotButton="0" quotePrefix="0" xfId="0"/>
    <xf numFmtId="0" fontId="1" fillId="0" borderId="0" pivotButton="0" quotePrefix="0" xfId="0"/>
    <xf numFmtId="0" fontId="4" fillId="2" borderId="0" pivotButton="0" quotePrefix="0" xfId="0"/>
    <xf numFmtId="0" fontId="0" fillId="2" borderId="0" pivotButton="0" quotePrefix="0" xfId="0"/>
    <xf numFmtId="0" fontId="0" fillId="0" borderId="0" applyAlignment="1" pivotButton="0" quotePrefix="0" xfId="0">
      <alignment vertical="top" wrapText="1"/>
    </xf>
    <xf numFmtId="0" fontId="1" fillId="3" borderId="1" pivotButton="0" quotePrefix="0" xfId="0"/>
    <xf numFmtId="0" fontId="5" fillId="0" borderId="0" applyAlignment="1" pivotButton="0" quotePrefix="0" xfId="0">
      <alignment horizontal="left" vertical="top" wrapText="1"/>
    </xf>
    <xf numFmtId="165" fontId="1" fillId="0" borderId="1" pivotButton="0" quotePrefix="0" xfId="0"/>
    <xf numFmtId="3" fontId="1" fillId="3" borderId="1" pivotButton="0" quotePrefix="0" xfId="0"/>
    <xf numFmtId="166" fontId="1" fillId="3" borderId="1" pivotButton="0" quotePrefix="0" xfId="0"/>
    <xf numFmtId="167" fontId="1" fillId="3" borderId="1" pivotButton="0" quotePrefix="0" xfId="0"/>
    <xf numFmtId="9" fontId="1" fillId="3" borderId="1" pivotButton="0" quotePrefix="0" xfId="0"/>
    <xf numFmtId="3" fontId="1" fillId="0" borderId="1" pivotButton="0" quotePrefix="0" xfId="0"/>
    <xf numFmtId="168" fontId="1" fillId="0" borderId="1" pivotButton="0" quotePrefix="0" xfId="0"/>
    <xf numFmtId="169" fontId="1" fillId="0" borderId="1" pivotButton="0" quotePrefix="0" xfId="0"/>
    <xf numFmtId="168" fontId="6" fillId="4" borderId="1" pivotButton="0" quotePrefix="0" xfId="0"/>
    <xf numFmtId="9" fontId="1" fillId="5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4" customWidth="1" min="2" max="2"/>
    <col width="70" customWidth="1" min="3" max="3"/>
  </cols>
  <sheetData>
    <row r="1" ht="22" customHeight="1">
      <c r="A1" s="1" t="inlineStr">
        <is>
          <t>Savings calculator. AI Interview Analyzer</t>
        </is>
      </c>
    </row>
    <row r="2" ht="48" customHeight="1">
      <c r="A2" s="2" t="inlineStr">
        <is>
          <t>How much you save on a full recruitment. Yellow cells are editable, everything else is a formula. The column on the right explains where each number comes from. Defaults match the calculator on our website.</t>
        </is>
      </c>
    </row>
    <row r="3">
      <c r="B3" s="3" t="inlineStr">
        <is>
          <t>Value</t>
        </is>
      </c>
      <c r="C3" s="4" t="inlineStr">
        <is>
          <t>Where this comes from</t>
        </is>
      </c>
    </row>
    <row r="4" ht="20" customHeight="1">
      <c r="A4" s="5" t="inlineStr">
        <is>
          <t>INPUTS (edit the yellow cells)</t>
        </is>
      </c>
      <c r="B4" s="6" t="n"/>
      <c r="C4" s="6" t="n"/>
    </row>
    <row r="5">
      <c r="A5" s="7" t="inlineStr">
        <is>
          <t>Plan</t>
        </is>
      </c>
      <c r="B5" s="8" t="inlineStr">
        <is>
          <t>Enterprise</t>
        </is>
      </c>
      <c r="C5" s="9" t="inlineStr">
        <is>
          <t>Your subscription tier. It sets the price per credit, which is lower on higher tiers.</t>
        </is>
      </c>
    </row>
    <row r="6">
      <c r="A6" s="7" t="inlineStr">
        <is>
          <t>Cost of 1 credit (EUR)</t>
        </is>
      </c>
      <c r="B6" s="10">
        <f>VLOOKUP(B5,'Data'!$A$2:$D$4,4,FALSE)</f>
        <v/>
      </c>
      <c r="C6" s="9" t="inlineStr">
        <is>
          <t>Taken from the plan: monthly price divided by monthly credits.</t>
        </is>
      </c>
    </row>
    <row r="7" ht="14" customHeight="1">
      <c r="A7" s="7" t="inlineStr">
        <is>
          <t>CVs received</t>
        </is>
      </c>
      <c r="B7" s="11" t="n">
        <v>200</v>
      </c>
      <c r="C7" s="9" t="inlineStr">
        <is>
          <t>How many CVs you get for this role.</t>
        </is>
      </c>
    </row>
    <row r="8">
      <c r="A8" s="7" t="inlineStr">
        <is>
          <t>Cost of work (EUR / hour)</t>
        </is>
      </c>
      <c r="B8" s="12" t="n">
        <v>50</v>
      </c>
      <c r="C8" s="9" t="inlineStr">
        <is>
          <t>Fully loaded hourly cost of the person doing the work (recruiter, hiring manager).</t>
        </is>
      </c>
    </row>
    <row r="9">
      <c r="A9" s="7" t="inlineStr">
        <is>
          <t>Candidates per stage</t>
        </is>
      </c>
      <c r="B9" s="11" t="n">
        <v>5</v>
      </c>
      <c r="C9" s="9" t="inlineStr">
        <is>
          <t>How many candidates you interview at each stage, on average.</t>
        </is>
      </c>
    </row>
    <row r="10">
      <c r="A10" s="7" t="inlineStr">
        <is>
          <t>Number of interview stages</t>
        </is>
      </c>
      <c r="B10" s="11" t="n">
        <v>3</v>
      </c>
      <c r="C10" s="9" t="inlineStr">
        <is>
          <t>How many interview rounds the process has.</t>
        </is>
      </c>
    </row>
    <row r="11" ht="42" customHeight="1">
      <c r="A11" s="7" t="inlineStr">
        <is>
          <t>Time saved per interview (min)</t>
        </is>
      </c>
      <c r="B11" s="11" t="n">
        <v>45</v>
      </c>
      <c r="C11" s="9" t="inlineStr">
        <is>
          <t>Time the tool takes off your plate per interview: it suggests the questions and turns the conversation into a transcript and evaluation, so you do not write it up afterwards.</t>
        </is>
      </c>
    </row>
    <row r="12">
      <c r="A12" s="7" t="inlineStr">
        <is>
          <t>Minutes to review one CV</t>
        </is>
      </c>
      <c r="B12" s="13" t="n">
        <v>1</v>
      </c>
      <c r="C12" s="9" t="inlineStr">
        <is>
          <t>How long it takes to read one CV by hand.</t>
        </is>
      </c>
    </row>
    <row r="13">
      <c r="A13" s="7" t="inlineStr">
        <is>
          <t>Top % of CVs reviewed thanks to ranking</t>
        </is>
      </c>
      <c r="B13" s="14" t="n">
        <v>0.2</v>
      </c>
      <c r="C13" s="9" t="inlineStr">
        <is>
          <t>AI ranking sorts CVs best first, so you only read the top group. The rest is skipped, and that is where the CV time saving comes from.</t>
        </is>
      </c>
    </row>
    <row r="14">
      <c r="A14" s="7" t="inlineStr">
        <is>
          <t>Interview length for credit cost (min)</t>
        </is>
      </c>
      <c r="B14" s="11" t="n">
        <v>45</v>
      </c>
      <c r="C14" s="9" t="inlineStr">
        <is>
          <t>Average interview length, used only to estimate the credits an interview consumes.</t>
        </is>
      </c>
    </row>
    <row r="15">
      <c r="A15" s="7" t="inlineStr">
        <is>
          <t>Interview mode</t>
        </is>
      </c>
      <c r="B15" s="8" t="inlineStr">
        <is>
          <t>Live</t>
        </is>
      </c>
      <c r="C15" s="9" t="inlineStr">
        <is>
          <t>How the interview is captured. It sets how many credits it uses (Live costs the most).</t>
        </is>
      </c>
    </row>
    <row r="17" ht="20" customHeight="1">
      <c r="A17" s="5" t="inlineStr">
        <is>
          <t>CALCULATION (automatic)</t>
        </is>
      </c>
      <c r="B17" s="6" t="n"/>
      <c r="C17" s="6" t="n"/>
    </row>
    <row r="18">
      <c r="A18" s="7" t="inlineStr">
        <is>
          <t>Total interviews</t>
        </is>
      </c>
      <c r="B18" s="15">
        <f>B9*B10</f>
        <v/>
      </c>
      <c r="C18" s="9" t="inlineStr">
        <is>
          <t>Candidates per stage times number of stages.</t>
        </is>
      </c>
    </row>
    <row r="19">
      <c r="A19" s="7" t="inlineStr">
        <is>
          <t>Rate (EUR / min)</t>
        </is>
      </c>
      <c r="B19" s="16">
        <f>B8/60</f>
        <v/>
      </c>
      <c r="C19" s="9" t="inlineStr">
        <is>
          <t>Hourly cost of work converted to a per-minute rate.</t>
        </is>
      </c>
    </row>
    <row r="20">
      <c r="A20" s="7" t="inlineStr">
        <is>
          <t>CV review without us (min)</t>
        </is>
      </c>
      <c r="B20" s="15">
        <f>B7*B12</f>
        <v/>
      </c>
      <c r="C20" s="9" t="inlineStr">
        <is>
          <t>Reading every CV by hand: CVs times minutes per CV.</t>
        </is>
      </c>
    </row>
    <row r="21">
      <c r="A21" s="7" t="inlineStr">
        <is>
          <t>CV review with us (min)</t>
        </is>
      </c>
      <c r="B21" s="15">
        <f>B7*B13*B12</f>
        <v/>
      </c>
      <c r="C21" s="9" t="inlineStr">
        <is>
          <t>With ranking you only read the top group of CVs.</t>
        </is>
      </c>
    </row>
    <row r="22">
      <c r="A22" s="7" t="inlineStr">
        <is>
          <t>CV time saved (min)</t>
        </is>
      </c>
      <c r="B22" s="15">
        <f>B20-B21</f>
        <v/>
      </c>
      <c r="C22" s="9" t="inlineStr">
        <is>
          <t>Minutes you no longer spend on CVs that ranking filtered out.</t>
        </is>
      </c>
    </row>
    <row r="23">
      <c r="A23" s="7" t="inlineStr">
        <is>
          <t>Value of CV time saved (EUR)</t>
        </is>
      </c>
      <c r="B23" s="16">
        <f>B22*B19</f>
        <v/>
      </c>
      <c r="C23" s="9" t="inlineStr">
        <is>
          <t>That saved time valued at your per-minute rate.</t>
        </is>
      </c>
    </row>
    <row r="24">
      <c r="A24" s="7" t="inlineStr">
        <is>
          <t>Interview time saved (min)</t>
        </is>
      </c>
      <c r="B24" s="15">
        <f>B11*B18</f>
        <v/>
      </c>
      <c r="C24" s="9" t="inlineStr">
        <is>
          <t>Saved minutes per interview times the total number of interviews.</t>
        </is>
      </c>
    </row>
    <row r="25">
      <c r="A25" s="7" t="inlineStr">
        <is>
          <t>Value of interview time saved (EUR)</t>
        </is>
      </c>
      <c r="B25" s="16">
        <f>B24*B19</f>
        <v/>
      </c>
      <c r="C25" s="9" t="inlineStr">
        <is>
          <t>That saved interview time valued at your per-minute rate.</t>
        </is>
      </c>
    </row>
    <row r="26">
      <c r="A26" s="7" t="inlineStr">
        <is>
          <t>Total time saved (hours)</t>
        </is>
      </c>
      <c r="B26" s="17">
        <f>(B22+B24)/60</f>
        <v/>
      </c>
      <c r="C26" s="9" t="inlineStr">
        <is>
          <t>All saved minutes (CVs plus interviews) shown in hours.</t>
        </is>
      </c>
    </row>
    <row r="27">
      <c r="A27" s="7" t="inlineStr">
        <is>
          <t>Value of time saved, gross (EUR)</t>
        </is>
      </c>
      <c r="B27" s="16">
        <f>B23+B25</f>
        <v/>
      </c>
      <c r="C27" s="9" t="inlineStr">
        <is>
          <t>Total value of time saved, before our cost.</t>
        </is>
      </c>
    </row>
    <row r="28">
      <c r="A28" s="7" t="inlineStr">
        <is>
          <t>Ranking credits</t>
        </is>
      </c>
      <c r="B28" s="15">
        <f>CEILING(B7/25,1)*5</f>
        <v/>
      </c>
      <c r="C28" s="9" t="inlineStr">
        <is>
          <t>Ranking costs 5 credits per started block of 25 CVs.</t>
        </is>
      </c>
    </row>
    <row r="29">
      <c r="A29" s="7" t="inlineStr">
        <is>
          <t>Interview credits</t>
        </is>
      </c>
      <c r="B29" s="15">
        <f>B18*FLOOR(B14/15,1)*VLOOKUP(B15,'Data'!$F$2:$G$4,2,FALSE)</f>
        <v/>
      </c>
      <c r="C29" s="9" t="inlineStr">
        <is>
          <t>Each interview uses credits based on its length and capture mode.</t>
        </is>
      </c>
    </row>
    <row r="30">
      <c r="A30" s="7" t="inlineStr">
        <is>
          <t>Total credits</t>
        </is>
      </c>
      <c r="B30" s="15">
        <f>B28+B29</f>
        <v/>
      </c>
      <c r="C30" s="9" t="inlineStr">
        <is>
          <t>Ranking credits plus interview credits.</t>
        </is>
      </c>
    </row>
    <row r="31">
      <c r="A31" s="7" t="inlineStr">
        <is>
          <t>Our cost (EUR)</t>
        </is>
      </c>
      <c r="B31" s="16">
        <f>B30*B6</f>
        <v/>
      </c>
      <c r="C31" s="9" t="inlineStr">
        <is>
          <t>Credits used times the price per credit from your plan. This is what you pay us.</t>
        </is>
      </c>
    </row>
    <row r="32">
      <c r="A32" s="7" t="inlineStr">
        <is>
          <t>NET SAVINGS per recruitment (EUR)</t>
        </is>
      </c>
      <c r="B32" s="18">
        <f>B27-B31</f>
        <v/>
      </c>
      <c r="C32" s="9" t="inlineStr">
        <is>
          <t>Value of time saved minus what you pay us. This is what stays with you.</t>
        </is>
      </c>
    </row>
    <row r="33">
      <c r="A33" s="7" t="inlineStr">
        <is>
          <t>ROI</t>
        </is>
      </c>
      <c r="B33" s="19">
        <f>IF(B31=0,"-",B32/B31)</f>
        <v/>
      </c>
      <c r="C33" s="9" t="inlineStr">
        <is>
          <t>Net savings divided by our cost: how many times the tool pays for itself.</t>
        </is>
      </c>
    </row>
    <row r="35" ht="20" customHeight="1">
      <c r="A35" s="5" t="inlineStr">
        <is>
          <t>BONUS, value that is hard to price (employer brand)</t>
        </is>
      </c>
      <c r="B35" s="6" t="n"/>
      <c r="C35" s="6" t="n"/>
    </row>
    <row r="36" ht="30" customHeight="1">
      <c r="A36" s="7" t="inlineStr">
        <is>
          <t>•  AI Coach gives every candidate private, constructive feedback from their interview.</t>
        </is>
      </c>
    </row>
    <row r="37" ht="30" customHeight="1">
      <c r="A37" s="7" t="inlineStr">
        <is>
          <t>•  Every interview has value for the candidate, even without an offer. Better candidate experience.</t>
        </is>
      </c>
    </row>
    <row r="38" ht="30" customHeight="1">
      <c r="A38" s="7" t="inlineStr">
        <is>
          <t>•  Stronger employer brand: better reviews, candidates come back and refer others.</t>
        </is>
      </c>
    </row>
    <row r="39" ht="30" customHeight="1">
      <c r="A39" s="7" t="inlineStr">
        <is>
          <t>•  Consistent, evidence-based evaluation. Less bias, EU AI Act alignment, audit trail.</t>
        </is>
      </c>
    </row>
    <row r="40" ht="30" customHeight="1">
      <c r="A40" s="7" t="inlineStr">
        <is>
          <t>•  Faster decisions thanks to side-by-side comparison reports. Fewer costly mis-hires.</t>
        </is>
      </c>
    </row>
  </sheetData>
  <mergeCells count="7">
    <mergeCell ref="A36:C36"/>
    <mergeCell ref="A1:C1"/>
    <mergeCell ref="A37:C37"/>
    <mergeCell ref="A40:C40"/>
    <mergeCell ref="A39:C39"/>
    <mergeCell ref="A38:C38"/>
    <mergeCell ref="A2:C2"/>
  </mergeCells>
  <dataValidations count="2">
    <dataValidation sqref="B5" showDropDown="0" showInputMessage="0" showErrorMessage="0" allowBlank="0" type="list">
      <formula1>"Basic,Standard,Enterprise"</formula1>
    </dataValidation>
    <dataValidation sqref="B15" showDropDown="0" showInputMessage="0" showErrorMessage="0" allowBlank="0" type="list">
      <formula1>"Transcript,Recording,Live"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13" customWidth="1" min="1" max="1"/>
    <col width="11" customWidth="1" min="2" max="2"/>
    <col width="13" customWidth="1" min="3" max="3"/>
    <col width="11" customWidth="1" min="4" max="4"/>
    <col width="14" customWidth="1" min="6" max="6"/>
    <col width="14" customWidth="1" min="7" max="7"/>
  </cols>
  <sheetData>
    <row r="1">
      <c r="A1" s="4" t="inlineStr">
        <is>
          <t>Plan</t>
        </is>
      </c>
      <c r="B1" s="4" t="inlineStr">
        <is>
          <t>EUR / month</t>
        </is>
      </c>
      <c r="C1" s="4" t="inlineStr">
        <is>
          <t>Credits / month</t>
        </is>
      </c>
      <c r="D1" s="4" t="inlineStr">
        <is>
          <t>EUR / credit</t>
        </is>
      </c>
      <c r="E1" s="4" t="n"/>
      <c r="F1" s="4" t="inlineStr">
        <is>
          <t>Mode</t>
        </is>
      </c>
      <c r="G1" s="4" t="inlineStr">
        <is>
          <t>Credit base</t>
        </is>
      </c>
    </row>
    <row r="2">
      <c r="A2" t="inlineStr">
        <is>
          <t>Basic</t>
        </is>
      </c>
      <c r="B2" t="n">
        <v>49</v>
      </c>
      <c r="C2" t="n">
        <v>240</v>
      </c>
      <c r="D2" s="20">
        <f>B2/C2</f>
        <v/>
      </c>
      <c r="F2" t="inlineStr">
        <is>
          <t>Transcript</t>
        </is>
      </c>
      <c r="G2" t="n">
        <v>5</v>
      </c>
    </row>
    <row r="3">
      <c r="A3" t="inlineStr">
        <is>
          <t>Standard</t>
        </is>
      </c>
      <c r="B3" t="n">
        <v>149</v>
      </c>
      <c r="C3" t="n">
        <v>960</v>
      </c>
      <c r="D3" s="20">
        <f>B3/C3</f>
        <v/>
      </c>
      <c r="F3" t="inlineStr">
        <is>
          <t>Recording</t>
        </is>
      </c>
      <c r="G3" t="n">
        <v>10</v>
      </c>
    </row>
    <row r="4">
      <c r="A4" t="inlineStr">
        <is>
          <t>Enterprise</t>
        </is>
      </c>
      <c r="B4" t="n">
        <v>999</v>
      </c>
      <c r="C4" t="n">
        <v>8000</v>
      </c>
      <c r="D4" s="20">
        <f>B4/C4</f>
        <v/>
      </c>
      <c r="F4" t="inlineStr">
        <is>
          <t>Live</t>
        </is>
      </c>
      <c r="G4" t="n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2026-06-14T21:44:56Z</dcterms:created>
  <dcterms:modified xmlns:dcterms="http://purl.org/dc/terms/" xmlns:xsi="http://www.w3.org/2001/XMLSchema-instance" xsi:type="dcterms:W3CDTF">2026-06-14T21:44:56Z</dcterms:modified>
</cp:coreProperties>
</file>